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2" windowHeight="8175"/>
  </bookViews>
  <sheets>
    <sheet name="汇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<sst xmlns="http://schemas.openxmlformats.org/spreadsheetml/2006/main" count="257" uniqueCount="138">
  <si>
    <t>马克思主义学院2025年研究生国家奖学金评选统计表</t>
  </si>
  <si>
    <t>姓名</t>
  </si>
  <si>
    <t>类别</t>
  </si>
  <si>
    <t>科研成果、综合素质</t>
  </si>
  <si>
    <t>业绩单位名称</t>
  </si>
  <si>
    <t>级别</t>
  </si>
  <si>
    <t>原始分数</t>
  </si>
  <si>
    <t>备注</t>
  </si>
  <si>
    <t>加权成绩</t>
  </si>
  <si>
    <t>科研成果分</t>
  </si>
  <si>
    <t>综合素质分</t>
  </si>
  <si>
    <t>测评总分（加权成绩*10%+科研成果分*50%+综合素质分*40%）</t>
  </si>
  <si>
    <t>民主测评得分</t>
  </si>
  <si>
    <t>总得分</t>
  </si>
  <si>
    <t>鲁欣玥</t>
  </si>
  <si>
    <t>科研成果类</t>
  </si>
  <si>
    <t>科研课题</t>
  </si>
  <si>
    <t>参与导师江西省社会科学基金“十四五”一般项目：“共同富裕的内涵与实践路径”（项目编号,23ZXZT11），（已结项），5/5。</t>
  </si>
  <si>
    <t>江西省社会科学规划办公室</t>
  </si>
  <si>
    <t>省级一般</t>
  </si>
  <si>
    <t>老师的结项课题按立项分计算，参与人平分立项分，即平分课题分数的60%，省级一般课题40分，获优秀课题奖加分10分，即（40+10）*60%/4=7.5</t>
  </si>
  <si>
    <t>主持江西财经大学2023年“青马工程”学生项目：“青年从今当立志 只争朝夕壮中华——学习袁玉冰的革命精神”（项目编号，3102921035147）（已结项），1/4</t>
  </si>
  <si>
    <t>江西财经大学</t>
  </si>
  <si>
    <t>校级一般</t>
  </si>
  <si>
    <t>10*80%=8</t>
  </si>
  <si>
    <t>主持江西财经大学第十九届学生科研课题“抗日根据地公债政策再研究”（项目编号，20241124193432863）在研，1/3</t>
  </si>
  <si>
    <t>实践课题</t>
  </si>
  <si>
    <t xml:space="preserve">主持江西财经大学2024年学生暑期社会实践项目“瓷话江西”（已结项），1/10
</t>
  </si>
  <si>
    <t>实践课题按科研课题的一半计分，即5*80%=4</t>
  </si>
  <si>
    <t>论文著作</t>
  </si>
  <si>
    <t>《以高水平青马宣讲团建设推进党史学习教育工作取得新成效》，《党史文苑》，月刊，2024年6月，2/2。</t>
  </si>
  <si>
    <t>江西日报社</t>
  </si>
  <si>
    <t>一般学术刊物</t>
  </si>
  <si>
    <t>导师一作</t>
  </si>
  <si>
    <t>《新民主主义革命时期邓小平公债发行与推销工作研究》，《研究生内刊》，2024年第8期，1/1</t>
  </si>
  <si>
    <t>校级</t>
  </si>
  <si>
    <t>学术会议</t>
  </si>
  <si>
    <t>《人工智能数字伦理风险及其路径规制研究》，第十届（2024）中国伦理学大会，学术会议宣读，2024.12,1/1</t>
  </si>
  <si>
    <t>中国伦理学会 北京伦理学会</t>
  </si>
  <si>
    <t>国家级</t>
  </si>
  <si>
    <t>《林伯渠与陕甘宁边区公债发行》，历史、现状与未来学术研讨会，学术会议宣读，2025.06，1/1</t>
  </si>
  <si>
    <t>《人工智能驱动下的新质生产力：内涵、时代特征与发展策略》，新质生产力与中国式现代化学术研讨会，学术会议，2024.07,1/1</t>
  </si>
  <si>
    <t>综合素质类</t>
  </si>
  <si>
    <t>荣誉奖励竞赛类</t>
  </si>
  <si>
    <t>第十九届“挑战杯”全国大学生课外学术科技作品竞赛“揭榜挂帅”专项赛，作品《数字伦理与数据治理一数字技术的伦理风险及其规制》获二等奖。</t>
  </si>
  <si>
    <t>共青团中央</t>
  </si>
  <si>
    <t>荣誉奖励非竞赛类</t>
  </si>
  <si>
    <t>2023-2024年度“研究生创美之星”荣誉称号</t>
  </si>
  <si>
    <t>校级荣誉仅指《江西财经大
学研究生荣誉体系及奖学金评定管理办法》中所列的“个人综合荣誉”;其他均按院级计算；</t>
  </si>
  <si>
    <t>2024-2025年度“优秀团学工作者”荣誉称号</t>
  </si>
  <si>
    <t>2024年微团课大赛二等奖</t>
  </si>
  <si>
    <t>院摄影大赛一等奖</t>
  </si>
  <si>
    <t>院级</t>
  </si>
  <si>
    <t>院征文三等奖</t>
  </si>
  <si>
    <t>社会实践</t>
  </si>
  <si>
    <t>任职：院研究生会主席团成员</t>
  </si>
  <si>
    <t>校研究生会主席团成员</t>
  </si>
  <si>
    <t>专业技能证书</t>
  </si>
  <si>
    <t>初中道德与法治教师资格证</t>
  </si>
  <si>
    <t>南昌市教育局</t>
  </si>
  <si>
    <t>专业技能</t>
  </si>
  <si>
    <t>温晓青</t>
  </si>
  <si>
    <t>主持第十九届科研课题课题：“游戏化学习融入高校思政课教学的价值及路径研究”（项目编号,20241124195649510），（立项），1/6。</t>
  </si>
  <si>
    <t>共青团江西财经大学委员会</t>
  </si>
  <si>
    <t>立项按60%计分</t>
  </si>
  <si>
    <t>参与研究生院暑期社会实践项目:“乡约龙溪•遇践多彩”(已结项)，获评优秀实践团队，2/7</t>
  </si>
  <si>
    <t>江西财经大学研究生院</t>
  </si>
  <si>
    <t>实践课题按科研课题一半积分，结项分数5分，优秀课题奖2.5分，即（5+2.5）*20%/6=0.25</t>
  </si>
  <si>
    <t>《论大模型时代的思想政治教育场景创新》，《思想理论教育》，月刊，2024年第12期，2/2。</t>
  </si>
  <si>
    <t>上海高等学校思想理论教育研究会;上海教育科学研究院</t>
  </si>
  <si>
    <t>CSSCI</t>
  </si>
  <si>
    <t>《思想政治教育新质生产力:生成基础、运行机理与发展路径》，《理论导刊》，月刊，2024年第8期，2/2。</t>
  </si>
  <si>
    <t>中共陕西省委党校</t>
  </si>
  <si>
    <t>学术会议收录论文：《财经类高校传承和弘扬红色金融精神的路径研究》，《历史、现状与未来：中国特色金融发展之路与中国式现代化学术研讨会》（全国性学术会议）2025年6月，1/1</t>
  </si>
  <si>
    <t>江西财经大学马克思主义学院</t>
  </si>
  <si>
    <t>全国性学术会议</t>
  </si>
  <si>
    <t>学术会议宣读论文：《数智时代高校思政课游戏化教学的价值及路径研究》，《“大数据与人工智能治理”青苗工作坊学术会议》（全国性学术会议）2025年8月，1/1</t>
  </si>
  <si>
    <t>江西财经大学法学院、马克思主义学院、社会与人文学院</t>
  </si>
  <si>
    <t>2023-2024学年，“映山红”文明寝室标兵</t>
  </si>
  <si>
    <t>马克思主义学院第三届新闻摄影作品大赛二等奖</t>
  </si>
  <si>
    <t>马克思主义学院第四届新闻摄影作品大赛二等奖</t>
  </si>
  <si>
    <t>2023-2024学年，研究生创美之星</t>
  </si>
  <si>
    <t>校级荣誉仅指《江西财经大
学研究生荣誉体系及奖学金评定管理办法》中所列的“个人综合荣誉”;其他均按院级计算</t>
  </si>
  <si>
    <t>2024-2025学年，江西财经大学优秀团
学工作者</t>
  </si>
  <si>
    <t>优秀团学工作者不属于“个人综合荣誉”，按院级计算，2分；；且院级荣誉满分为6分，所以此项不计分</t>
  </si>
  <si>
    <t>江西财经大学“乡约龙溪·遇践多彩”社会实践队，省级三等奖，2/7</t>
  </si>
  <si>
    <t>中共江西省委教育工作委员会</t>
  </si>
  <si>
    <t>国家级和省级获得非竞赛类荣
誉、个人先进荣誉(三好学生、优秀
学生干部等)按校一等奖计分；10/7=1.43</t>
  </si>
  <si>
    <t>任职：马克思主义学院研分会融媒体中心负责人</t>
  </si>
  <si>
    <t>兰雅婷</t>
  </si>
  <si>
    <t>主持江西财经大学第十九届学生科研课题：“苏区时期的党纪教育研究”（项目编号：20241124200450852），（已立项）</t>
  </si>
  <si>
    <t>主持2025年江西省青年马克思主义者理论研究创新工程项目：“苏区时期的党纪教育研究”，（已立项）</t>
  </si>
  <si>
    <t>江西省社会科学界联合会</t>
  </si>
  <si>
    <t>主持人获得所有立项分，40*60%=24</t>
  </si>
  <si>
    <t>参与江西财经大学2023年“青马工程”学生项目：“红军长征中的思想文化教育——以‘长征途中摆脱文盲’的夏精才得故事为例”（项目编号：202310291133719），（已结项），3/5</t>
  </si>
  <si>
    <t>一位主持人，四位参与人，应写成3/5，
10*0.2/4=0.5</t>
  </si>
  <si>
    <t>参与江西财经大学2023年“青马工程”学生项目：“毛泽东在井冈山时期主持与指导入党仪式研究”（项目编号：2023102920300640），（已结项），优秀，2/3</t>
  </si>
  <si>
    <t>级课题10分，校级优秀课题奖5分，一位主持人，两位参与人，应写成2/3,即（10+5*20%/2=1.5</t>
  </si>
  <si>
    <t>参与江西财经大学2024年学生暑期社会实践项目：探红色足迹，忆峥嵘记忆。（已结项），5/8</t>
  </si>
  <si>
    <t>实践课题按科研课题的一半计分，且一位主持人，7位参与人，5/8
5*0.2/7=0.14</t>
  </si>
  <si>
    <t>参与2024年暑期“三下乡”社会实践活动（青年发展项目专项），已结项并获优秀团队，5/8</t>
  </si>
  <si>
    <t>实践课题按科研课题的一半计分，一位主持人，7位参与人，应写成5/8,即（5+2.5）*0.2/7=0.21</t>
  </si>
  <si>
    <t>《中央苏区的党纪教育》，《赣南师范大学学报》，双月刊，2025年第2期，2/2。</t>
  </si>
  <si>
    <t>赣南师范大学</t>
  </si>
  <si>
    <t>《苏区时期的红色文化与党纪教育》，《红色文化学刊》，季刊，2025年第2期，2/2.</t>
  </si>
  <si>
    <t>《红色文化赋能中国式现代化的价值意蕴和实践路径》，《江西财经大学研究生学刊》，月刊，2024年第6期。</t>
  </si>
  <si>
    <t>独作</t>
  </si>
  <si>
    <t>论文入选江西财经大学主办的“新质生产力与中国式现代化”学术研讨会，论文宣读。</t>
  </si>
  <si>
    <t>论文入选赣南师范大学主办的“第三届高校红色文化论坛”，获奖“论文优秀奖”</t>
  </si>
  <si>
    <t>论文入选黄石市档案馆、阳新县档案馆主办的“龙港红色文化”学术研讨会，未宣读。</t>
  </si>
  <si>
    <t>黄石市档案馆</t>
  </si>
  <si>
    <t>荣誉奖励</t>
  </si>
  <si>
    <t>2023-2024学年，“研究生创美之星”荣誉称号</t>
  </si>
  <si>
    <t>优秀团学工作者</t>
  </si>
  <si>
    <t>马克思主义学院第二届才艺大赛“才艺之星”荣誉称号</t>
  </si>
  <si>
    <t>马克思主义学院</t>
  </si>
  <si>
    <t>院级奖励加2分</t>
  </si>
  <si>
    <t>2023-2024学年，“映山红”文明寝室</t>
  </si>
  <si>
    <t>2024-2025学年江西财经大学“优秀团小组”</t>
  </si>
  <si>
    <t>任职研分会融媒体中心负责人</t>
  </si>
  <si>
    <t>高中政治教师资格证</t>
  </si>
  <si>
    <t>周明石</t>
  </si>
  <si>
    <t>参与校级青马课题：“为长征发电的人——谢宝金”（项目编号,2023102921204921），（已结项），4/4。</t>
  </si>
  <si>
    <t>《“新质生产力本身就是绿色生产力”的理论、价值和实践向度》，《华北理工大学学报（社会科学版）》，月刊，2024年第5期，2/2。</t>
  </si>
  <si>
    <t>华北理工大学</t>
  </si>
  <si>
    <t>《新质生产力视域下人的全面发展：机遇、困境及其应对》，《中北大学学报（社会科学版）》，月刊，2025年第3期，2/2。</t>
  </si>
  <si>
    <t>中北大学</t>
  </si>
  <si>
    <t>不计分</t>
  </si>
  <si>
    <t>《因地制宜发展新质生产力，助力乡村振兴》，《江苏经济报（理论版）》，省级报刊，2025年第T03期，1/1。</t>
  </si>
  <si>
    <t>新华报业传媒集团</t>
  </si>
  <si>
    <t>论文入选江西社会科学界联合会、上饶师范学院举办的国家级学术会议：“红色文化与思想政治教育”学术研讨会</t>
  </si>
  <si>
    <t>论文入选江西社会科学院、中国城市经济学会举办的国家级学术会议：“中国式现代化背景下区域高质量发展论坛”</t>
  </si>
  <si>
    <t>江西省社会科学院</t>
  </si>
  <si>
    <t>论文入学江西财经大学举办的国家级学术会议：“新质生产力与中国式现代化学术研讨会”</t>
  </si>
  <si>
    <t>2.5分封顶</t>
  </si>
  <si>
    <t>论文入选江西财经大学举办的国家级学术会议：“历史、现状与未来：中国特色金融发展之路与中国式现代化学术研讨会”</t>
  </si>
  <si>
    <t>江西财经大学马克思主义学院第四届新闻摄影大赛，作品《走进绍兴，追寻鲁迅足迹》获三等奖。</t>
  </si>
  <si>
    <t>任职：江西财经大学马克思主义学院研究生分会主席团成员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</si>
</sst>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176" fontId="0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2"/>
  <sheetViews>
    <sheetView tabSelected="1" zoomScale="60" zoomScaleNormal="60" topLeftCell="A3" workbookViewId="0">
      <selection activeCell="I33" sqref="I33:N51"/>
    </sheetView>
  </sheetViews>
  <sheetFormatPr defaultColWidth="9.23893805309734" defaultRowHeight="13.5"/>
  <cols>
    <col min="1" max="1" width="13.0088495575221" style="1" customWidth="1"/>
    <col min="2" max="2" width="11.6371681415929" style="1" customWidth="1"/>
    <col min="3" max="3" width="15.6194690265487" style="1" customWidth="1"/>
    <col min="4" max="4" width="65" style="2" customWidth="1"/>
    <col min="5" max="5" width="27.0442477876106" style="2" customWidth="1"/>
    <col min="6" max="6" width="16.0884955752212" style="1" customWidth="1"/>
    <col min="7" max="7" width="9.36283185840708" style="1" customWidth="1"/>
    <col min="8" max="8" width="38.6106194690265" style="2" customWidth="1"/>
    <col min="9" max="9" width="11" style="3" customWidth="1"/>
    <col min="10" max="11" width="8.50442477876106" style="3" customWidth="1"/>
    <col min="12" max="12" width="9.36283185840708" style="3" customWidth="1"/>
    <col min="13" max="13" width="10.6371681415929" style="3" customWidth="1"/>
    <col min="14" max="14" width="9.23893805309734" style="3"/>
    <col min="15" max="16384" width="9.23893805309734" style="1"/>
  </cols>
  <sheetData>
    <row r="1" ht="23.25" spans="1:14">
      <c r="A1" s="4" t="s">
        <v>0</v>
      </c>
      <c r="B1" s="4"/>
      <c r="C1" s="4"/>
      <c r="D1" s="4"/>
      <c r="E1" s="4"/>
      <c r="F1" s="4"/>
      <c r="G1" s="4"/>
      <c r="H1" s="4"/>
      <c r="I1" s="19"/>
      <c r="J1" s="19"/>
      <c r="K1" s="19"/>
      <c r="L1" s="19"/>
      <c r="M1" s="19"/>
      <c r="N1" s="19"/>
    </row>
    <row r="2" ht="141.75" spans="1:14">
      <c r="A2" s="5" t="s">
        <v>1</v>
      </c>
      <c r="B2" s="5" t="s">
        <v>2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</row>
    <row r="3" ht="67.5" spans="1:14">
      <c r="A3" s="6" t="s">
        <v>14</v>
      </c>
      <c r="B3" s="6" t="s">
        <v>15</v>
      </c>
      <c r="C3" s="7" t="s">
        <v>16</v>
      </c>
      <c r="D3" s="8" t="s">
        <v>17</v>
      </c>
      <c r="E3" s="8" t="s">
        <v>18</v>
      </c>
      <c r="F3" s="8" t="s">
        <v>19</v>
      </c>
      <c r="G3" s="8">
        <v>7.5</v>
      </c>
      <c r="H3" s="8" t="s">
        <v>20</v>
      </c>
      <c r="I3" s="21">
        <v>91.36</v>
      </c>
      <c r="J3" s="22">
        <f>SUM(G3:G12)</f>
        <v>96.5</v>
      </c>
      <c r="K3" s="22">
        <f>SUM(G13:G19)</f>
        <v>54</v>
      </c>
      <c r="L3" s="22">
        <v>83.636</v>
      </c>
      <c r="M3" s="22">
        <v>98.2</v>
      </c>
      <c r="N3" s="22">
        <f>L3*80%+M3*20%</f>
        <v>86.5488</v>
      </c>
    </row>
    <row r="4" ht="40.5" spans="1:14">
      <c r="A4" s="9"/>
      <c r="B4" s="9"/>
      <c r="C4" s="10"/>
      <c r="D4" s="11" t="s">
        <v>21</v>
      </c>
      <c r="E4" s="11" t="s">
        <v>22</v>
      </c>
      <c r="F4" s="11" t="s">
        <v>23</v>
      </c>
      <c r="G4" s="8">
        <v>8</v>
      </c>
      <c r="H4" s="8" t="s">
        <v>24</v>
      </c>
      <c r="I4" s="23"/>
      <c r="J4" s="24"/>
      <c r="K4" s="24"/>
      <c r="L4" s="24"/>
      <c r="M4" s="24"/>
      <c r="N4" s="24"/>
    </row>
    <row r="5" ht="27" spans="1:14">
      <c r="A5" s="9"/>
      <c r="B5" s="9"/>
      <c r="C5" s="10"/>
      <c r="D5" s="11" t="s">
        <v>25</v>
      </c>
      <c r="E5" s="11" t="s">
        <v>22</v>
      </c>
      <c r="F5" s="11" t="s">
        <v>23</v>
      </c>
      <c r="G5" s="11">
        <v>6</v>
      </c>
      <c r="H5" s="11"/>
      <c r="I5" s="23"/>
      <c r="J5" s="24"/>
      <c r="K5" s="24"/>
      <c r="L5" s="24"/>
      <c r="M5" s="24"/>
      <c r="N5" s="24"/>
    </row>
    <row r="6" ht="40.5" spans="1:14">
      <c r="A6" s="9"/>
      <c r="B6" s="9"/>
      <c r="C6" s="7" t="s">
        <v>26</v>
      </c>
      <c r="D6" s="8" t="s">
        <v>27</v>
      </c>
      <c r="E6" s="8" t="s">
        <v>22</v>
      </c>
      <c r="F6" s="8" t="s">
        <v>23</v>
      </c>
      <c r="G6" s="8">
        <v>5</v>
      </c>
      <c r="H6" s="8" t="s">
        <v>28</v>
      </c>
      <c r="I6" s="23"/>
      <c r="J6" s="24"/>
      <c r="K6" s="24"/>
      <c r="L6" s="24"/>
      <c r="M6" s="24"/>
      <c r="N6" s="24"/>
    </row>
    <row r="7" ht="27" spans="1:14">
      <c r="A7" s="9"/>
      <c r="B7" s="9"/>
      <c r="C7" s="7" t="s">
        <v>29</v>
      </c>
      <c r="D7" s="11" t="s">
        <v>30</v>
      </c>
      <c r="E7" s="11" t="s">
        <v>31</v>
      </c>
      <c r="F7" s="11" t="s">
        <v>32</v>
      </c>
      <c r="G7" s="11">
        <v>15</v>
      </c>
      <c r="H7" s="11" t="s">
        <v>33</v>
      </c>
      <c r="I7" s="23"/>
      <c r="J7" s="24"/>
      <c r="K7" s="24"/>
      <c r="L7" s="24"/>
      <c r="M7" s="24"/>
      <c r="N7" s="24"/>
    </row>
    <row r="8" ht="27" spans="1:14">
      <c r="A8" s="9"/>
      <c r="B8" s="9"/>
      <c r="C8" s="10"/>
      <c r="D8" s="11" t="s">
        <v>34</v>
      </c>
      <c r="E8" s="11" t="s">
        <v>22</v>
      </c>
      <c r="F8" s="11" t="s">
        <v>35</v>
      </c>
      <c r="G8" s="11">
        <v>7.5</v>
      </c>
      <c r="H8" s="11"/>
      <c r="I8" s="23"/>
      <c r="J8" s="24"/>
      <c r="K8" s="24"/>
      <c r="L8" s="24"/>
      <c r="M8" s="24"/>
      <c r="N8" s="24"/>
    </row>
    <row r="9" ht="27" spans="1:14">
      <c r="A9" s="9"/>
      <c r="B9" s="9"/>
      <c r="C9" s="7" t="s">
        <v>36</v>
      </c>
      <c r="D9" s="11" t="s">
        <v>37</v>
      </c>
      <c r="E9" s="11" t="s">
        <v>38</v>
      </c>
      <c r="F9" s="11" t="s">
        <v>39</v>
      </c>
      <c r="G9" s="11">
        <v>10</v>
      </c>
      <c r="H9" s="11"/>
      <c r="I9" s="23"/>
      <c r="J9" s="24"/>
      <c r="K9" s="24"/>
      <c r="L9" s="24"/>
      <c r="M9" s="24"/>
      <c r="N9" s="24"/>
    </row>
    <row r="10" ht="27" spans="1:14">
      <c r="A10" s="9"/>
      <c r="B10" s="9"/>
      <c r="C10" s="10"/>
      <c r="D10" s="11" t="s">
        <v>40</v>
      </c>
      <c r="E10" s="11" t="s">
        <v>22</v>
      </c>
      <c r="F10" s="11" t="s">
        <v>39</v>
      </c>
      <c r="G10" s="11">
        <v>10</v>
      </c>
      <c r="H10" s="11"/>
      <c r="I10" s="23"/>
      <c r="J10" s="24"/>
      <c r="K10" s="24"/>
      <c r="L10" s="24"/>
      <c r="M10" s="24"/>
      <c r="N10" s="24"/>
    </row>
    <row r="11" ht="27" spans="1:14">
      <c r="A11" s="9"/>
      <c r="B11" s="9"/>
      <c r="C11" s="10"/>
      <c r="D11" s="11" t="s">
        <v>41</v>
      </c>
      <c r="E11" s="11" t="s">
        <v>22</v>
      </c>
      <c r="F11" s="11" t="s">
        <v>39</v>
      </c>
      <c r="G11" s="11">
        <v>7.5</v>
      </c>
      <c r="H11" s="11"/>
      <c r="I11" s="23"/>
      <c r="J11" s="24"/>
      <c r="K11" s="24"/>
      <c r="L11" s="24"/>
      <c r="M11" s="24"/>
      <c r="N11" s="24"/>
    </row>
    <row r="12" ht="40.5" spans="1:14">
      <c r="A12" s="9"/>
      <c r="B12" s="6" t="s">
        <v>42</v>
      </c>
      <c r="C12" s="12" t="s">
        <v>43</v>
      </c>
      <c r="D12" s="8" t="s">
        <v>44</v>
      </c>
      <c r="E12" s="8" t="s">
        <v>45</v>
      </c>
      <c r="F12" s="8" t="s">
        <v>39</v>
      </c>
      <c r="G12" s="8">
        <v>20</v>
      </c>
      <c r="H12" s="8"/>
      <c r="I12" s="23"/>
      <c r="J12" s="24"/>
      <c r="K12" s="24"/>
      <c r="L12" s="24"/>
      <c r="M12" s="24"/>
      <c r="N12" s="24"/>
    </row>
    <row r="13" ht="54" spans="1:14">
      <c r="A13" s="9"/>
      <c r="B13" s="9"/>
      <c r="C13" s="7" t="s">
        <v>46</v>
      </c>
      <c r="D13" s="11" t="s">
        <v>47</v>
      </c>
      <c r="E13" s="11" t="s">
        <v>22</v>
      </c>
      <c r="F13" s="11" t="s">
        <v>35</v>
      </c>
      <c r="G13" s="8">
        <v>2</v>
      </c>
      <c r="H13" s="8" t="s">
        <v>48</v>
      </c>
      <c r="I13" s="23"/>
      <c r="J13" s="24"/>
      <c r="K13" s="24"/>
      <c r="L13" s="24"/>
      <c r="M13" s="24"/>
      <c r="N13" s="24"/>
    </row>
    <row r="14" ht="54" spans="1:14">
      <c r="A14" s="9"/>
      <c r="B14" s="9"/>
      <c r="C14" s="10"/>
      <c r="D14" s="11" t="s">
        <v>49</v>
      </c>
      <c r="E14" s="11" t="s">
        <v>22</v>
      </c>
      <c r="F14" s="11" t="s">
        <v>35</v>
      </c>
      <c r="G14" s="8">
        <v>2</v>
      </c>
      <c r="H14" s="8" t="s">
        <v>48</v>
      </c>
      <c r="I14" s="23"/>
      <c r="J14" s="24"/>
      <c r="K14" s="24"/>
      <c r="L14" s="24"/>
      <c r="M14" s="24"/>
      <c r="N14" s="24"/>
    </row>
    <row r="15" spans="1:14">
      <c r="A15" s="9"/>
      <c r="B15" s="9"/>
      <c r="C15" s="10"/>
      <c r="D15" s="11" t="s">
        <v>50</v>
      </c>
      <c r="E15" s="11" t="s">
        <v>22</v>
      </c>
      <c r="F15" s="11" t="s">
        <v>35</v>
      </c>
      <c r="G15" s="11">
        <v>6</v>
      </c>
      <c r="H15" s="11"/>
      <c r="I15" s="23"/>
      <c r="J15" s="24"/>
      <c r="K15" s="24"/>
      <c r="L15" s="24"/>
      <c r="M15" s="24"/>
      <c r="N15" s="24"/>
    </row>
    <row r="16" spans="1:14">
      <c r="A16" s="9"/>
      <c r="B16" s="9"/>
      <c r="C16" s="10"/>
      <c r="D16" s="11" t="s">
        <v>51</v>
      </c>
      <c r="E16" s="11" t="s">
        <v>22</v>
      </c>
      <c r="F16" s="11" t="s">
        <v>52</v>
      </c>
      <c r="G16" s="11">
        <v>2</v>
      </c>
      <c r="H16" s="11"/>
      <c r="I16" s="23"/>
      <c r="J16" s="24"/>
      <c r="K16" s="24"/>
      <c r="L16" s="24"/>
      <c r="M16" s="24"/>
      <c r="N16" s="24"/>
    </row>
    <row r="17" spans="1:14">
      <c r="A17" s="9"/>
      <c r="B17" s="9"/>
      <c r="C17" s="13"/>
      <c r="D17" s="11" t="s">
        <v>53</v>
      </c>
      <c r="E17" s="11" t="s">
        <v>22</v>
      </c>
      <c r="F17" s="11" t="s">
        <v>52</v>
      </c>
      <c r="G17" s="11">
        <v>2</v>
      </c>
      <c r="H17" s="11"/>
      <c r="I17" s="23"/>
      <c r="J17" s="24"/>
      <c r="K17" s="24"/>
      <c r="L17" s="24"/>
      <c r="M17" s="24"/>
      <c r="N17" s="24"/>
    </row>
    <row r="18" ht="15.75" spans="1:14">
      <c r="A18" s="9"/>
      <c r="B18" s="9"/>
      <c r="C18" s="13" t="s">
        <v>54</v>
      </c>
      <c r="D18" s="11" t="s">
        <v>55</v>
      </c>
      <c r="E18" s="11" t="s">
        <v>56</v>
      </c>
      <c r="F18" s="11" t="s">
        <v>52</v>
      </c>
      <c r="G18" s="11">
        <v>30</v>
      </c>
      <c r="H18" s="11"/>
      <c r="I18" s="23"/>
      <c r="J18" s="24"/>
      <c r="K18" s="24"/>
      <c r="L18" s="24"/>
      <c r="M18" s="24"/>
      <c r="N18" s="24"/>
    </row>
    <row r="19" ht="15.75" spans="1:14">
      <c r="A19" s="14"/>
      <c r="B19" s="14"/>
      <c r="C19" s="12" t="s">
        <v>57</v>
      </c>
      <c r="D19" s="11" t="s">
        <v>58</v>
      </c>
      <c r="E19" s="11" t="s">
        <v>59</v>
      </c>
      <c r="F19" s="11" t="s">
        <v>60</v>
      </c>
      <c r="G19" s="11">
        <v>10</v>
      </c>
      <c r="H19" s="11"/>
      <c r="I19" s="25"/>
      <c r="J19" s="26"/>
      <c r="K19" s="26"/>
      <c r="L19" s="26"/>
      <c r="M19" s="26"/>
      <c r="N19" s="26"/>
    </row>
    <row r="20" ht="27" spans="1:14">
      <c r="A20" s="11" t="s">
        <v>61</v>
      </c>
      <c r="B20" s="6" t="s">
        <v>15</v>
      </c>
      <c r="C20" s="7" t="s">
        <v>16</v>
      </c>
      <c r="D20" s="11" t="s">
        <v>62</v>
      </c>
      <c r="E20" s="11" t="s">
        <v>63</v>
      </c>
      <c r="F20" s="11" t="s">
        <v>23</v>
      </c>
      <c r="G20" s="11">
        <v>6</v>
      </c>
      <c r="H20" s="11" t="s">
        <v>64</v>
      </c>
      <c r="I20" s="27">
        <v>94.42</v>
      </c>
      <c r="J20" s="28">
        <f>SUM(G20:G25)</f>
        <v>118.75</v>
      </c>
      <c r="K20" s="28">
        <f>SUM(G26:G32)</f>
        <v>29.93</v>
      </c>
      <c r="L20" s="28">
        <f>I20*0.1+J20*0.5+K20*0.4</f>
        <v>80.789</v>
      </c>
      <c r="M20" s="28">
        <v>99</v>
      </c>
      <c r="N20" s="28">
        <f>L20*80%+M20*20%</f>
        <v>84.4312</v>
      </c>
    </row>
    <row r="21" ht="54" spans="1:14">
      <c r="A21" s="11"/>
      <c r="B21" s="9"/>
      <c r="C21" s="10"/>
      <c r="D21" s="8" t="s">
        <v>65</v>
      </c>
      <c r="E21" s="11" t="s">
        <v>66</v>
      </c>
      <c r="F21" s="11" t="s">
        <v>23</v>
      </c>
      <c r="G21" s="8">
        <v>0.25</v>
      </c>
      <c r="H21" s="8" t="s">
        <v>67</v>
      </c>
      <c r="I21" s="27"/>
      <c r="J21" s="28"/>
      <c r="K21" s="28"/>
      <c r="L21" s="28"/>
      <c r="M21" s="28"/>
      <c r="N21" s="28"/>
    </row>
    <row r="22" ht="27" spans="1:14">
      <c r="A22" s="11"/>
      <c r="B22" s="9"/>
      <c r="C22" s="7" t="s">
        <v>29</v>
      </c>
      <c r="D22" s="11" t="s">
        <v>68</v>
      </c>
      <c r="E22" s="11" t="s">
        <v>69</v>
      </c>
      <c r="F22" s="11" t="s">
        <v>70</v>
      </c>
      <c r="G22" s="11">
        <v>80</v>
      </c>
      <c r="H22" s="11" t="s">
        <v>33</v>
      </c>
      <c r="I22" s="27"/>
      <c r="J22" s="28"/>
      <c r="K22" s="28"/>
      <c r="L22" s="28"/>
      <c r="M22" s="28"/>
      <c r="N22" s="28"/>
    </row>
    <row r="23" ht="27" spans="1:14">
      <c r="A23" s="11"/>
      <c r="B23" s="9"/>
      <c r="C23" s="10"/>
      <c r="D23" s="11" t="s">
        <v>71</v>
      </c>
      <c r="E23" s="11" t="s">
        <v>72</v>
      </c>
      <c r="F23" s="11" t="s">
        <v>32</v>
      </c>
      <c r="G23" s="11">
        <v>15</v>
      </c>
      <c r="H23" s="11" t="s">
        <v>33</v>
      </c>
      <c r="I23" s="27"/>
      <c r="J23" s="28"/>
      <c r="K23" s="28"/>
      <c r="L23" s="28"/>
      <c r="M23" s="28"/>
      <c r="N23" s="28"/>
    </row>
    <row r="24" ht="40.5" spans="1:14">
      <c r="A24" s="11"/>
      <c r="B24" s="9"/>
      <c r="C24" s="10"/>
      <c r="D24" s="11" t="s">
        <v>73</v>
      </c>
      <c r="E24" s="11" t="s">
        <v>74</v>
      </c>
      <c r="F24" s="11" t="s">
        <v>75</v>
      </c>
      <c r="G24" s="11">
        <v>7.5</v>
      </c>
      <c r="H24" s="11"/>
      <c r="I24" s="27"/>
      <c r="J24" s="28"/>
      <c r="K24" s="28"/>
      <c r="L24" s="28"/>
      <c r="M24" s="28"/>
      <c r="N24" s="28"/>
    </row>
    <row r="25" ht="40.5" spans="1:14">
      <c r="A25" s="11"/>
      <c r="B25" s="9"/>
      <c r="C25" s="10"/>
      <c r="D25" s="11" t="s">
        <v>76</v>
      </c>
      <c r="E25" s="11" t="s">
        <v>77</v>
      </c>
      <c r="F25" s="11" t="s">
        <v>75</v>
      </c>
      <c r="G25" s="11">
        <v>10</v>
      </c>
      <c r="H25" s="11"/>
      <c r="I25" s="27"/>
      <c r="J25" s="28"/>
      <c r="K25" s="28"/>
      <c r="L25" s="28"/>
      <c r="M25" s="28"/>
      <c r="N25" s="28"/>
    </row>
    <row r="26" spans="1:14">
      <c r="A26" s="11"/>
      <c r="B26" s="11" t="s">
        <v>42</v>
      </c>
      <c r="C26" s="7" t="s">
        <v>43</v>
      </c>
      <c r="D26" s="11" t="s">
        <v>78</v>
      </c>
      <c r="E26" s="11" t="s">
        <v>22</v>
      </c>
      <c r="F26" s="11" t="s">
        <v>35</v>
      </c>
      <c r="G26" s="11">
        <v>2.5</v>
      </c>
      <c r="H26" s="11"/>
      <c r="I26" s="27"/>
      <c r="J26" s="28"/>
      <c r="K26" s="28"/>
      <c r="L26" s="28"/>
      <c r="M26" s="28"/>
      <c r="N26" s="28"/>
    </row>
    <row r="27" spans="1:14">
      <c r="A27" s="11"/>
      <c r="B27" s="11"/>
      <c r="C27" s="10"/>
      <c r="D27" s="11" t="s">
        <v>79</v>
      </c>
      <c r="E27" s="11" t="s">
        <v>74</v>
      </c>
      <c r="F27" s="11" t="s">
        <v>52</v>
      </c>
      <c r="G27" s="11">
        <v>2</v>
      </c>
      <c r="H27" s="11"/>
      <c r="I27" s="27"/>
      <c r="J27" s="28"/>
      <c r="K27" s="28"/>
      <c r="L27" s="28"/>
      <c r="M27" s="28"/>
      <c r="N27" s="28"/>
    </row>
    <row r="28" spans="1:14">
      <c r="A28" s="11"/>
      <c r="B28" s="11"/>
      <c r="C28" s="13"/>
      <c r="D28" s="11" t="s">
        <v>80</v>
      </c>
      <c r="E28" s="11" t="s">
        <v>74</v>
      </c>
      <c r="F28" s="11" t="s">
        <v>52</v>
      </c>
      <c r="G28" s="11">
        <v>2</v>
      </c>
      <c r="H28" s="11"/>
      <c r="I28" s="27"/>
      <c r="J28" s="28"/>
      <c r="K28" s="28"/>
      <c r="L28" s="28"/>
      <c r="M28" s="28"/>
      <c r="N28" s="28"/>
    </row>
    <row r="29" ht="54" spans="1:14">
      <c r="A29" s="11"/>
      <c r="B29" s="11"/>
      <c r="C29" s="7" t="s">
        <v>46</v>
      </c>
      <c r="D29" s="11" t="s">
        <v>81</v>
      </c>
      <c r="E29" s="11" t="s">
        <v>22</v>
      </c>
      <c r="F29" s="11" t="s">
        <v>35</v>
      </c>
      <c r="G29" s="11">
        <v>2</v>
      </c>
      <c r="H29" s="8" t="s">
        <v>82</v>
      </c>
      <c r="I29" s="27"/>
      <c r="J29" s="28"/>
      <c r="K29" s="28"/>
      <c r="L29" s="28"/>
      <c r="M29" s="28"/>
      <c r="N29" s="28"/>
    </row>
    <row r="30" ht="54" spans="1:14">
      <c r="A30" s="11"/>
      <c r="B30" s="11"/>
      <c r="C30" s="10"/>
      <c r="D30" s="11" t="s">
        <v>83</v>
      </c>
      <c r="E30" s="11" t="s">
        <v>63</v>
      </c>
      <c r="F30" s="11" t="s">
        <v>35</v>
      </c>
      <c r="G30" s="8"/>
      <c r="H30" s="8" t="s">
        <v>84</v>
      </c>
      <c r="I30" s="27"/>
      <c r="J30" s="28"/>
      <c r="K30" s="28"/>
      <c r="L30" s="28"/>
      <c r="M30" s="28"/>
      <c r="N30" s="28"/>
    </row>
    <row r="31" ht="67.5" spans="1:14">
      <c r="A31" s="11"/>
      <c r="B31" s="11"/>
      <c r="C31" s="13"/>
      <c r="D31" s="8" t="s">
        <v>85</v>
      </c>
      <c r="E31" s="11" t="s">
        <v>86</v>
      </c>
      <c r="F31" s="8" t="s">
        <v>35</v>
      </c>
      <c r="G31" s="11">
        <v>1.43</v>
      </c>
      <c r="H31" s="15" t="s">
        <v>87</v>
      </c>
      <c r="I31" s="27"/>
      <c r="J31" s="28"/>
      <c r="K31" s="28"/>
      <c r="L31" s="28"/>
      <c r="M31" s="28"/>
      <c r="N31" s="28"/>
    </row>
    <row r="32" ht="15.75" spans="1:14">
      <c r="A32" s="11"/>
      <c r="B32" s="11"/>
      <c r="C32" s="13" t="s">
        <v>54</v>
      </c>
      <c r="D32" s="11" t="s">
        <v>88</v>
      </c>
      <c r="E32" s="11" t="s">
        <v>74</v>
      </c>
      <c r="F32" s="11" t="s">
        <v>52</v>
      </c>
      <c r="G32" s="11">
        <v>20</v>
      </c>
      <c r="H32" s="11"/>
      <c r="I32" s="27"/>
      <c r="J32" s="28"/>
      <c r="K32" s="28"/>
      <c r="L32" s="28"/>
      <c r="M32" s="28"/>
      <c r="N32" s="28"/>
    </row>
    <row r="33" ht="27" spans="1:14">
      <c r="A33" s="14" t="s">
        <v>89</v>
      </c>
      <c r="B33" s="9" t="s">
        <v>15</v>
      </c>
      <c r="C33" s="10" t="s">
        <v>16</v>
      </c>
      <c r="D33" s="11" t="s">
        <v>90</v>
      </c>
      <c r="E33" s="12" t="s">
        <v>22</v>
      </c>
      <c r="F33" s="12" t="s">
        <v>23</v>
      </c>
      <c r="G33" s="12">
        <v>6</v>
      </c>
      <c r="H33" s="12"/>
      <c r="I33" s="10">
        <v>92.63</v>
      </c>
      <c r="J33" s="10">
        <f>SUM(G33:G44)</f>
        <v>97.35</v>
      </c>
      <c r="K33" s="7">
        <f>SUM(G45:G51)</f>
        <v>37.34</v>
      </c>
      <c r="L33" s="22">
        <f>I33*10%+J33*50%+K33*40%</f>
        <v>72.874</v>
      </c>
      <c r="M33" s="7">
        <v>96.4</v>
      </c>
      <c r="N33" s="7">
        <f>L33*80%+M33*20%</f>
        <v>77.5792</v>
      </c>
    </row>
    <row r="34" ht="31.5" spans="1:14">
      <c r="A34" s="11"/>
      <c r="B34" s="9"/>
      <c r="C34" s="10"/>
      <c r="D34" s="12" t="s">
        <v>91</v>
      </c>
      <c r="E34" s="12" t="s">
        <v>92</v>
      </c>
      <c r="F34" s="12" t="s">
        <v>19</v>
      </c>
      <c r="G34" s="16">
        <v>24</v>
      </c>
      <c r="H34" s="16" t="s">
        <v>93</v>
      </c>
      <c r="I34" s="10"/>
      <c r="J34" s="10"/>
      <c r="K34" s="10"/>
      <c r="L34" s="24"/>
      <c r="M34" s="10"/>
      <c r="N34" s="10"/>
    </row>
    <row r="35" ht="47.25" spans="1:14">
      <c r="A35" s="11"/>
      <c r="B35" s="9"/>
      <c r="C35" s="10"/>
      <c r="D35" s="16" t="s">
        <v>94</v>
      </c>
      <c r="E35" s="8" t="s">
        <v>22</v>
      </c>
      <c r="F35" s="16" t="s">
        <v>23</v>
      </c>
      <c r="G35" s="8">
        <v>0.5</v>
      </c>
      <c r="H35" s="8" t="s">
        <v>95</v>
      </c>
      <c r="I35" s="10"/>
      <c r="J35" s="10"/>
      <c r="K35" s="10"/>
      <c r="L35" s="24"/>
      <c r="M35" s="10"/>
      <c r="N35" s="10"/>
    </row>
    <row r="36" ht="40.5" spans="1:14">
      <c r="A36" s="11"/>
      <c r="B36" s="9"/>
      <c r="C36" s="10"/>
      <c r="D36" s="11" t="s">
        <v>96</v>
      </c>
      <c r="E36" s="8" t="s">
        <v>22</v>
      </c>
      <c r="F36" s="8" t="s">
        <v>23</v>
      </c>
      <c r="G36" s="8">
        <v>1.5</v>
      </c>
      <c r="H36" s="8" t="s">
        <v>97</v>
      </c>
      <c r="I36" s="10"/>
      <c r="J36" s="10"/>
      <c r="K36" s="10"/>
      <c r="L36" s="24"/>
      <c r="M36" s="10"/>
      <c r="N36" s="10"/>
    </row>
    <row r="37" ht="54" spans="1:14">
      <c r="A37" s="11"/>
      <c r="B37" s="9"/>
      <c r="C37" s="10"/>
      <c r="D37" s="8" t="s">
        <v>98</v>
      </c>
      <c r="E37" s="8" t="s">
        <v>63</v>
      </c>
      <c r="F37" s="16" t="s">
        <v>23</v>
      </c>
      <c r="G37" s="8">
        <v>0.14</v>
      </c>
      <c r="H37" s="8" t="s">
        <v>99</v>
      </c>
      <c r="I37" s="10"/>
      <c r="J37" s="10"/>
      <c r="K37" s="10"/>
      <c r="L37" s="24"/>
      <c r="M37" s="10"/>
      <c r="N37" s="10"/>
    </row>
    <row r="38" ht="54" spans="1:14">
      <c r="A38" s="11"/>
      <c r="B38" s="9"/>
      <c r="C38" s="13"/>
      <c r="D38" s="11" t="s">
        <v>100</v>
      </c>
      <c r="E38" s="11" t="s">
        <v>22</v>
      </c>
      <c r="F38" s="16" t="s">
        <v>23</v>
      </c>
      <c r="G38" s="8">
        <v>0.21</v>
      </c>
      <c r="H38" s="8" t="s">
        <v>101</v>
      </c>
      <c r="I38" s="10"/>
      <c r="J38" s="10"/>
      <c r="K38" s="10"/>
      <c r="L38" s="24"/>
      <c r="M38" s="10"/>
      <c r="N38" s="10"/>
    </row>
    <row r="39" ht="27" spans="1:14">
      <c r="A39" s="11"/>
      <c r="B39" s="9"/>
      <c r="C39" s="12" t="s">
        <v>29</v>
      </c>
      <c r="D39" s="11" t="s">
        <v>102</v>
      </c>
      <c r="E39" s="11" t="s">
        <v>103</v>
      </c>
      <c r="F39" s="16" t="s">
        <v>32</v>
      </c>
      <c r="G39" s="11">
        <v>15</v>
      </c>
      <c r="H39" s="11" t="s">
        <v>33</v>
      </c>
      <c r="I39" s="10"/>
      <c r="J39" s="10"/>
      <c r="K39" s="10"/>
      <c r="L39" s="24"/>
      <c r="M39" s="10"/>
      <c r="N39" s="10"/>
    </row>
    <row r="40" ht="27" spans="1:14">
      <c r="A40" s="11"/>
      <c r="B40" s="9"/>
      <c r="C40" s="12"/>
      <c r="D40" s="11" t="s">
        <v>104</v>
      </c>
      <c r="E40" s="11" t="s">
        <v>103</v>
      </c>
      <c r="F40" s="11" t="s">
        <v>32</v>
      </c>
      <c r="G40" s="11">
        <v>15</v>
      </c>
      <c r="H40" s="11" t="s">
        <v>33</v>
      </c>
      <c r="I40" s="10"/>
      <c r="J40" s="10"/>
      <c r="K40" s="10"/>
      <c r="L40" s="24"/>
      <c r="M40" s="10"/>
      <c r="N40" s="10"/>
    </row>
    <row r="41" ht="27" spans="1:14">
      <c r="A41" s="11"/>
      <c r="B41" s="9"/>
      <c r="C41" s="12"/>
      <c r="D41" s="11" t="s">
        <v>105</v>
      </c>
      <c r="E41" s="11" t="s">
        <v>22</v>
      </c>
      <c r="F41" s="11" t="s">
        <v>35</v>
      </c>
      <c r="G41" s="11">
        <v>7.5</v>
      </c>
      <c r="H41" s="11" t="s">
        <v>106</v>
      </c>
      <c r="I41" s="10"/>
      <c r="J41" s="10"/>
      <c r="K41" s="10"/>
      <c r="L41" s="24"/>
      <c r="M41" s="10"/>
      <c r="N41" s="10"/>
    </row>
    <row r="42" ht="27" spans="1:14">
      <c r="A42" s="11"/>
      <c r="B42" s="9"/>
      <c r="C42" s="12" t="s">
        <v>36</v>
      </c>
      <c r="D42" s="11" t="s">
        <v>107</v>
      </c>
      <c r="E42" s="11" t="s">
        <v>22</v>
      </c>
      <c r="F42" s="11" t="s">
        <v>39</v>
      </c>
      <c r="G42" s="11">
        <v>10</v>
      </c>
      <c r="H42" s="11"/>
      <c r="I42" s="10"/>
      <c r="J42" s="10"/>
      <c r="K42" s="10"/>
      <c r="L42" s="24"/>
      <c r="M42" s="10"/>
      <c r="N42" s="10"/>
    </row>
    <row r="43" ht="27" spans="1:14">
      <c r="A43" s="11"/>
      <c r="B43" s="9"/>
      <c r="C43" s="12"/>
      <c r="D43" s="11" t="s">
        <v>108</v>
      </c>
      <c r="E43" s="11" t="s">
        <v>103</v>
      </c>
      <c r="F43" s="11" t="s">
        <v>39</v>
      </c>
      <c r="G43" s="11">
        <v>10</v>
      </c>
      <c r="H43" s="11"/>
      <c r="I43" s="10"/>
      <c r="J43" s="10"/>
      <c r="K43" s="10"/>
      <c r="L43" s="24"/>
      <c r="M43" s="10"/>
      <c r="N43" s="10"/>
    </row>
    <row r="44" ht="27" spans="1:14">
      <c r="A44" s="11"/>
      <c r="B44" s="14"/>
      <c r="C44" s="12"/>
      <c r="D44" s="11" t="s">
        <v>109</v>
      </c>
      <c r="E44" s="11" t="s">
        <v>110</v>
      </c>
      <c r="F44" s="11" t="s">
        <v>39</v>
      </c>
      <c r="G44" s="11">
        <v>7.5</v>
      </c>
      <c r="H44" s="11"/>
      <c r="I44" s="10"/>
      <c r="J44" s="10"/>
      <c r="K44" s="10"/>
      <c r="L44" s="24"/>
      <c r="M44" s="10"/>
      <c r="N44" s="10"/>
    </row>
    <row r="45" spans="1:14">
      <c r="A45" s="11"/>
      <c r="B45" s="11" t="s">
        <v>42</v>
      </c>
      <c r="C45" s="12" t="s">
        <v>111</v>
      </c>
      <c r="D45" s="11" t="s">
        <v>112</v>
      </c>
      <c r="E45" s="11" t="s">
        <v>22</v>
      </c>
      <c r="F45" s="11" t="s">
        <v>52</v>
      </c>
      <c r="G45" s="11">
        <v>2</v>
      </c>
      <c r="H45" s="11"/>
      <c r="I45" s="10"/>
      <c r="J45" s="10"/>
      <c r="K45" s="10"/>
      <c r="L45" s="24"/>
      <c r="M45" s="10"/>
      <c r="N45" s="10"/>
    </row>
    <row r="46" spans="1:14">
      <c r="A46" s="11"/>
      <c r="B46" s="11"/>
      <c r="C46" s="12"/>
      <c r="D46" s="11" t="s">
        <v>113</v>
      </c>
      <c r="E46" s="11" t="s">
        <v>22</v>
      </c>
      <c r="F46" s="11" t="s">
        <v>52</v>
      </c>
      <c r="G46" s="11">
        <v>2</v>
      </c>
      <c r="H46" s="11"/>
      <c r="I46" s="10"/>
      <c r="J46" s="10"/>
      <c r="K46" s="10"/>
      <c r="L46" s="24"/>
      <c r="M46" s="10"/>
      <c r="N46" s="10"/>
    </row>
    <row r="47" spans="1:14">
      <c r="A47" s="11"/>
      <c r="B47" s="11"/>
      <c r="C47" s="12"/>
      <c r="D47" s="11" t="s">
        <v>114</v>
      </c>
      <c r="E47" s="11" t="s">
        <v>115</v>
      </c>
      <c r="F47" s="11" t="s">
        <v>52</v>
      </c>
      <c r="G47" s="8">
        <v>2</v>
      </c>
      <c r="H47" s="8" t="s">
        <v>116</v>
      </c>
      <c r="I47" s="10"/>
      <c r="J47" s="10"/>
      <c r="K47" s="10"/>
      <c r="L47" s="24"/>
      <c r="M47" s="10"/>
      <c r="N47" s="10"/>
    </row>
    <row r="48" spans="1:14">
      <c r="A48" s="11"/>
      <c r="B48" s="11"/>
      <c r="C48" s="12"/>
      <c r="D48" s="11" t="s">
        <v>117</v>
      </c>
      <c r="E48" s="11" t="s">
        <v>22</v>
      </c>
      <c r="F48" s="11" t="s">
        <v>52</v>
      </c>
      <c r="G48" s="11">
        <v>0.67</v>
      </c>
      <c r="H48" s="17"/>
      <c r="I48" s="10"/>
      <c r="J48" s="10"/>
      <c r="K48" s="10"/>
      <c r="L48" s="24"/>
      <c r="M48" s="10"/>
      <c r="N48" s="10"/>
    </row>
    <row r="49" spans="1:14">
      <c r="A49" s="11"/>
      <c r="B49" s="11"/>
      <c r="C49" s="12"/>
      <c r="D49" s="11" t="s">
        <v>118</v>
      </c>
      <c r="E49" s="11" t="s">
        <v>22</v>
      </c>
      <c r="F49" s="11" t="s">
        <v>52</v>
      </c>
      <c r="G49" s="11">
        <v>0.67</v>
      </c>
      <c r="H49" s="17"/>
      <c r="I49" s="10"/>
      <c r="J49" s="10"/>
      <c r="K49" s="10"/>
      <c r="L49" s="24"/>
      <c r="M49" s="10"/>
      <c r="N49" s="10"/>
    </row>
    <row r="50" ht="15.75" spans="1:14">
      <c r="A50" s="11"/>
      <c r="B50" s="11"/>
      <c r="C50" s="12" t="s">
        <v>54</v>
      </c>
      <c r="D50" s="11" t="s">
        <v>119</v>
      </c>
      <c r="E50" s="11" t="s">
        <v>115</v>
      </c>
      <c r="F50" s="11" t="s">
        <v>52</v>
      </c>
      <c r="G50" s="11">
        <v>20</v>
      </c>
      <c r="H50" s="11"/>
      <c r="I50" s="10"/>
      <c r="J50" s="10"/>
      <c r="K50" s="10"/>
      <c r="L50" s="24"/>
      <c r="M50" s="10"/>
      <c r="N50" s="10"/>
    </row>
    <row r="51" ht="15.75" spans="1:14">
      <c r="A51" s="11"/>
      <c r="B51" s="11"/>
      <c r="C51" s="12" t="s">
        <v>57</v>
      </c>
      <c r="D51" s="11" t="s">
        <v>120</v>
      </c>
      <c r="E51" s="11" t="s">
        <v>59</v>
      </c>
      <c r="F51" s="11" t="s">
        <v>60</v>
      </c>
      <c r="G51" s="11">
        <v>10</v>
      </c>
      <c r="H51" s="11"/>
      <c r="I51" s="13"/>
      <c r="J51" s="13"/>
      <c r="K51" s="13"/>
      <c r="L51" s="26"/>
      <c r="M51" s="13"/>
      <c r="N51" s="13"/>
    </row>
    <row r="52" ht="27" spans="1:14">
      <c r="A52" s="6" t="s">
        <v>121</v>
      </c>
      <c r="B52" s="6" t="s">
        <v>15</v>
      </c>
      <c r="C52" s="12" t="s">
        <v>16</v>
      </c>
      <c r="D52" s="11" t="s">
        <v>122</v>
      </c>
      <c r="E52" s="11" t="s">
        <v>22</v>
      </c>
      <c r="F52" s="11" t="s">
        <v>23</v>
      </c>
      <c r="G52" s="11">
        <v>0.66</v>
      </c>
      <c r="H52" s="11"/>
      <c r="I52" s="21">
        <v>91.32</v>
      </c>
      <c r="J52" s="22">
        <f>SUM(G52:G59)</f>
        <v>62.16</v>
      </c>
      <c r="K52" s="22">
        <f>SUM(G60:G62)</f>
        <v>42</v>
      </c>
      <c r="L52" s="22">
        <f>I52*10%+J52*50%+K52*40%</f>
        <v>57.012</v>
      </c>
      <c r="M52" s="22">
        <v>92.76</v>
      </c>
      <c r="N52" s="22">
        <f>L52*80%+M52*20%</f>
        <v>64.1616</v>
      </c>
    </row>
    <row r="53" ht="27" spans="1:14">
      <c r="A53" s="9"/>
      <c r="B53" s="9"/>
      <c r="C53" s="7" t="s">
        <v>29</v>
      </c>
      <c r="D53" s="11" t="s">
        <v>123</v>
      </c>
      <c r="E53" s="11" t="s">
        <v>124</v>
      </c>
      <c r="F53" s="11" t="s">
        <v>32</v>
      </c>
      <c r="G53" s="11">
        <v>15</v>
      </c>
      <c r="H53" s="11" t="s">
        <v>33</v>
      </c>
      <c r="I53" s="23"/>
      <c r="J53" s="24"/>
      <c r="K53" s="24"/>
      <c r="L53" s="24"/>
      <c r="M53" s="24"/>
      <c r="N53" s="24"/>
    </row>
    <row r="54" ht="27" spans="1:14">
      <c r="A54" s="9"/>
      <c r="B54" s="9"/>
      <c r="C54" s="10"/>
      <c r="D54" s="11" t="s">
        <v>125</v>
      </c>
      <c r="E54" s="11" t="s">
        <v>126</v>
      </c>
      <c r="F54" s="11" t="s">
        <v>32</v>
      </c>
      <c r="G54" s="11">
        <v>0</v>
      </c>
      <c r="H54" s="11" t="s">
        <v>127</v>
      </c>
      <c r="I54" s="23"/>
      <c r="J54" s="24"/>
      <c r="K54" s="24"/>
      <c r="L54" s="24"/>
      <c r="M54" s="24"/>
      <c r="N54" s="24"/>
    </row>
    <row r="55" ht="27" spans="1:14">
      <c r="A55" s="9"/>
      <c r="B55" s="9"/>
      <c r="C55" s="13"/>
      <c r="D55" s="11" t="s">
        <v>128</v>
      </c>
      <c r="E55" s="11" t="s">
        <v>129</v>
      </c>
      <c r="F55" s="11" t="s">
        <v>32</v>
      </c>
      <c r="G55" s="11">
        <v>15</v>
      </c>
      <c r="H55" s="18"/>
      <c r="I55" s="23"/>
      <c r="J55" s="24"/>
      <c r="K55" s="24"/>
      <c r="L55" s="24"/>
      <c r="M55" s="24"/>
      <c r="N55" s="24"/>
    </row>
    <row r="56" ht="27" spans="1:14">
      <c r="A56" s="9"/>
      <c r="B56" s="9"/>
      <c r="C56" s="7" t="s">
        <v>36</v>
      </c>
      <c r="D56" s="11" t="s">
        <v>130</v>
      </c>
      <c r="E56" s="11" t="s">
        <v>92</v>
      </c>
      <c r="F56" s="11" t="s">
        <v>75</v>
      </c>
      <c r="G56" s="11">
        <v>10</v>
      </c>
      <c r="H56" s="11"/>
      <c r="I56" s="23"/>
      <c r="J56" s="24"/>
      <c r="K56" s="24"/>
      <c r="L56" s="24"/>
      <c r="M56" s="24"/>
      <c r="N56" s="24"/>
    </row>
    <row r="57" ht="27" spans="1:14">
      <c r="A57" s="9"/>
      <c r="B57" s="9"/>
      <c r="C57" s="10"/>
      <c r="D57" s="11" t="s">
        <v>131</v>
      </c>
      <c r="E57" s="11" t="s">
        <v>132</v>
      </c>
      <c r="F57" s="11" t="s">
        <v>75</v>
      </c>
      <c r="G57" s="11">
        <v>10</v>
      </c>
      <c r="H57" s="11"/>
      <c r="I57" s="23"/>
      <c r="J57" s="24"/>
      <c r="K57" s="24"/>
      <c r="L57" s="24"/>
      <c r="M57" s="24"/>
      <c r="N57" s="24"/>
    </row>
    <row r="58" ht="27" spans="1:14">
      <c r="A58" s="9"/>
      <c r="B58" s="9"/>
      <c r="C58" s="10"/>
      <c r="D58" s="11" t="s">
        <v>133</v>
      </c>
      <c r="E58" s="11" t="s">
        <v>22</v>
      </c>
      <c r="F58" s="11" t="s">
        <v>75</v>
      </c>
      <c r="G58" s="11">
        <v>4</v>
      </c>
      <c r="H58" s="11" t="s">
        <v>134</v>
      </c>
      <c r="I58" s="23"/>
      <c r="J58" s="24"/>
      <c r="K58" s="24"/>
      <c r="L58" s="24"/>
      <c r="M58" s="24"/>
      <c r="N58" s="24"/>
    </row>
    <row r="59" ht="27" spans="1:14">
      <c r="A59" s="9"/>
      <c r="B59" s="9"/>
      <c r="C59" s="10"/>
      <c r="D59" s="11" t="s">
        <v>135</v>
      </c>
      <c r="E59" s="11" t="s">
        <v>22</v>
      </c>
      <c r="F59" s="11" t="s">
        <v>75</v>
      </c>
      <c r="G59" s="11">
        <v>7.5</v>
      </c>
      <c r="H59" s="11"/>
      <c r="I59" s="23"/>
      <c r="J59" s="24"/>
      <c r="K59" s="24"/>
      <c r="L59" s="24"/>
      <c r="M59" s="24"/>
      <c r="N59" s="24"/>
    </row>
    <row r="60" ht="27" spans="1:14">
      <c r="A60" s="9"/>
      <c r="B60" s="6" t="s">
        <v>42</v>
      </c>
      <c r="C60" s="12" t="s">
        <v>43</v>
      </c>
      <c r="D60" s="11" t="s">
        <v>136</v>
      </c>
      <c r="E60" s="11" t="s">
        <v>74</v>
      </c>
      <c r="F60" s="11" t="s">
        <v>52</v>
      </c>
      <c r="G60" s="11">
        <v>2</v>
      </c>
      <c r="H60" s="11"/>
      <c r="I60" s="23"/>
      <c r="J60" s="24"/>
      <c r="K60" s="24"/>
      <c r="L60" s="24"/>
      <c r="M60" s="24"/>
      <c r="N60" s="24"/>
    </row>
    <row r="61" ht="15.75" spans="1:14">
      <c r="A61" s="9"/>
      <c r="B61" s="9"/>
      <c r="C61" s="13" t="s">
        <v>54</v>
      </c>
      <c r="D61" s="11" t="s">
        <v>137</v>
      </c>
      <c r="E61" s="11" t="s">
        <v>74</v>
      </c>
      <c r="F61" s="11" t="s">
        <v>52</v>
      </c>
      <c r="G61" s="11">
        <v>30</v>
      </c>
      <c r="H61" s="11"/>
      <c r="I61" s="23"/>
      <c r="J61" s="24"/>
      <c r="K61" s="24"/>
      <c r="L61" s="24"/>
      <c r="M61" s="24"/>
      <c r="N61" s="24"/>
    </row>
    <row r="62" ht="15.75" spans="1:14">
      <c r="A62" s="14"/>
      <c r="B62" s="14"/>
      <c r="C62" s="12" t="s">
        <v>57</v>
      </c>
      <c r="D62" s="11" t="s">
        <v>120</v>
      </c>
      <c r="E62" s="11" t="s">
        <v>59</v>
      </c>
      <c r="F62" s="11" t="s">
        <v>60</v>
      </c>
      <c r="G62" s="11">
        <v>10</v>
      </c>
      <c r="H62" s="11"/>
      <c r="I62" s="25"/>
      <c r="J62" s="26"/>
      <c r="K62" s="26"/>
      <c r="L62" s="26"/>
      <c r="M62" s="26"/>
      <c r="N62" s="26"/>
    </row>
  </sheetData>
  <mergeCells count="51">
    <mergeCell ref="A1:N1"/>
    <mergeCell ref="A3:A19"/>
    <mergeCell ref="A20:A32"/>
    <mergeCell ref="A33:A51"/>
    <mergeCell ref="A52:A62"/>
    <mergeCell ref="B3:B11"/>
    <mergeCell ref="B12:B19"/>
    <mergeCell ref="B20:B25"/>
    <mergeCell ref="B26:B32"/>
    <mergeCell ref="B33:B44"/>
    <mergeCell ref="B45:B51"/>
    <mergeCell ref="B52:B59"/>
    <mergeCell ref="B60:B62"/>
    <mergeCell ref="C3:C5"/>
    <mergeCell ref="C7:C8"/>
    <mergeCell ref="C9:C11"/>
    <mergeCell ref="C13:C17"/>
    <mergeCell ref="C20:C21"/>
    <mergeCell ref="C22:C25"/>
    <mergeCell ref="C26:C28"/>
    <mergeCell ref="C29:C31"/>
    <mergeCell ref="C33:C38"/>
    <mergeCell ref="C39:C41"/>
    <mergeCell ref="C42:C44"/>
    <mergeCell ref="C45:C49"/>
    <mergeCell ref="C53:C55"/>
    <mergeCell ref="C56:C59"/>
    <mergeCell ref="I3:I19"/>
    <mergeCell ref="I20:I32"/>
    <mergeCell ref="I33:I51"/>
    <mergeCell ref="I52:I62"/>
    <mergeCell ref="J3:J19"/>
    <mergeCell ref="J20:J32"/>
    <mergeCell ref="J33:J51"/>
    <mergeCell ref="J52:J62"/>
    <mergeCell ref="K3:K19"/>
    <mergeCell ref="K20:K32"/>
    <mergeCell ref="K33:K51"/>
    <mergeCell ref="K52:K62"/>
    <mergeCell ref="L3:L19"/>
    <mergeCell ref="L20:L32"/>
    <mergeCell ref="L33:L51"/>
    <mergeCell ref="L52:L62"/>
    <mergeCell ref="M3:M19"/>
    <mergeCell ref="M20:M32"/>
    <mergeCell ref="M33:M51"/>
    <mergeCell ref="M52:M62"/>
    <mergeCell ref="N3:N19"/>
    <mergeCell ref="N20:N32"/>
    <mergeCell ref="N33:N51"/>
    <mergeCell ref="N52:N62"/>
  </mergeCells>
  <pageMargins left="0.275" right="0.314583333333333" top="0.432638888888889" bottom="0.156944444444444" header="0.5" footer="0.5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pengpeimin</dc:creator>
  <cp:lastModifiedBy>无情</cp:lastModifiedBy>
  <dcterms:created xsi:type="dcterms:W3CDTF">2023-09-22T17:25:00Z</dcterms:created>
  <dcterms:modified xsi:type="dcterms:W3CDTF">2025-09-19T08:26:09Z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9931DC3401704B13B420CE1F04DA5C46_13</vt:lpwstr>
  </property>
  <property fmtid="{D5CDD505-2E9C-101B-9397-08002B2CF9AE}" pid="3" name="KSOProductBuildVer">
    <vt:lpwstr>2052-12.1.0.22529</vt:lpwstr>
  </property>
</Properties>
</file>